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80bp EMSA with yKER 136to225Y/Measurements/"/>
    </mc:Choice>
  </mc:AlternateContent>
  <xr:revisionPtr revIDLastSave="0" documentId="13_ncr:1_{B3C4121E-FE24-944A-A27F-CBA51FA1713C}" xr6:coauthVersionLast="47" xr6:coauthVersionMax="47" xr10:uidLastSave="{00000000-0000-0000-0000-000000000000}"/>
  <bookViews>
    <workbookView xWindow="2320" yWindow="1100" windowWidth="28040" windowHeight="17440" activeTab="1" xr2:uid="{00000000-000D-0000-FFFF-FFFF00000000}"/>
  </bookViews>
  <sheets>
    <sheet name="220324 Cy5 80bp EMSA with yKER 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3" i="2"/>
  <c r="G3" i="2" s="1"/>
  <c r="C13" i="2"/>
  <c r="F16" i="2"/>
  <c r="F17" i="2"/>
  <c r="F18" i="2"/>
  <c r="F19" i="2"/>
  <c r="F20" i="2"/>
  <c r="F21" i="2"/>
  <c r="F22" i="2"/>
  <c r="F23" i="2"/>
  <c r="F24" i="2"/>
  <c r="F25" i="2"/>
  <c r="F26" i="2"/>
  <c r="G12" i="2" l="1"/>
  <c r="G4" i="2"/>
  <c r="G8" i="2"/>
  <c r="G6" i="2"/>
  <c r="G5" i="2" l="1"/>
  <c r="G9" i="2"/>
  <c r="G11" i="2"/>
  <c r="G7" i="2"/>
  <c r="G10" i="2"/>
</calcChain>
</file>

<file path=xl/sharedStrings.xml><?xml version="1.0" encoding="utf-8"?>
<sst xmlns="http://schemas.openxmlformats.org/spreadsheetml/2006/main" count="91" uniqueCount="48">
  <si>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</si>
  <si>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</si>
  <si>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</si>
  <si>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</si>
  <si>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</si>
  <si>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</si>
  <si>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</si>
  <si>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</si>
  <si>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</si>
  <si>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</si>
  <si>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</si>
  <si>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</si>
  <si>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</si>
  <si>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</si>
  <si>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</si>
  <si>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</si>
  <si>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</si>
  <si>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</si>
  <si>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</si>
  <si>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</si>
  <si>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</si>
  <si>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</si>
  <si>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</si>
  <si>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</si>
  <si>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</si>
  <si>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</si>
  <si>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</si>
  <si>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</si>
  <si>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</si>
  <si>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</si>
  <si>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</si>
  <si>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</si>
  <si>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</si>
  <si>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</si>
  <si>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</si>
  <si>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</si>
  <si>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</si>
  <si>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</si>
  <si>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</si>
  <si>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</si>
  <si>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</si>
  <si>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</si>
  <si>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</si>
  <si>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</si>
  <si>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</si>
  <si>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FREE</t>
  </si>
  <si>
    <t>Backgorund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</si>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</sst>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2"/>
  <sheetViews>
    <sheetView workbookViewId="0">
      <selection activeCell="T2" sqref="T2:T2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4460823</v>
      </c>
      <c r="D2">
        <v>0</v>
      </c>
      <c r="E2">
        <v>0</v>
      </c>
      <c r="F2" t="s">
        <v>21</v>
      </c>
      <c r="G2">
        <v>81</v>
      </c>
      <c r="H2">
        <v>107.87</v>
      </c>
      <c r="I2">
        <v>79</v>
      </c>
      <c r="J2">
        <v>129.97999999999999</v>
      </c>
      <c r="K2">
        <v>16895.3</v>
      </c>
      <c r="L2">
        <v>1965</v>
      </c>
      <c r="M2">
        <v>42</v>
      </c>
      <c r="N2">
        <v>5.38</v>
      </c>
      <c r="O2">
        <v>41352</v>
      </c>
      <c r="P2">
        <v>581</v>
      </c>
      <c r="Q2">
        <v>1136</v>
      </c>
      <c r="R2">
        <v>137</v>
      </c>
      <c r="S2">
        <v>319</v>
      </c>
      <c r="T2">
        <v>41352</v>
      </c>
    </row>
    <row r="3" spans="2:21" x14ac:dyDescent="0.2">
      <c r="B3" t="s">
        <v>22</v>
      </c>
      <c r="C3">
        <v>4572258</v>
      </c>
      <c r="D3">
        <v>0</v>
      </c>
      <c r="E3">
        <v>0</v>
      </c>
      <c r="F3" t="s">
        <v>21</v>
      </c>
      <c r="G3">
        <v>82</v>
      </c>
      <c r="H3">
        <v>109.74</v>
      </c>
      <c r="I3">
        <v>77</v>
      </c>
      <c r="J3">
        <v>117.43</v>
      </c>
      <c r="K3">
        <v>13788.79</v>
      </c>
      <c r="L3">
        <v>1808</v>
      </c>
      <c r="M3">
        <v>42</v>
      </c>
      <c r="N3">
        <v>5.52</v>
      </c>
      <c r="O3">
        <v>41664</v>
      </c>
      <c r="P3">
        <v>713</v>
      </c>
      <c r="Q3">
        <v>1137</v>
      </c>
      <c r="R3">
        <v>138</v>
      </c>
      <c r="S3">
        <v>318</v>
      </c>
      <c r="T3">
        <v>41664</v>
      </c>
    </row>
    <row r="4" spans="2:21" x14ac:dyDescent="0.2">
      <c r="B4" t="s">
        <v>23</v>
      </c>
      <c r="C4">
        <v>4876471</v>
      </c>
      <c r="D4">
        <v>0</v>
      </c>
      <c r="E4">
        <v>0</v>
      </c>
      <c r="F4" t="s">
        <v>21</v>
      </c>
      <c r="G4">
        <v>83</v>
      </c>
      <c r="H4">
        <v>117.93</v>
      </c>
      <c r="I4">
        <v>79</v>
      </c>
      <c r="J4">
        <v>121.62</v>
      </c>
      <c r="K4">
        <v>14790.22</v>
      </c>
      <c r="L4">
        <v>1211</v>
      </c>
      <c r="M4">
        <v>41</v>
      </c>
      <c r="N4">
        <v>5.88</v>
      </c>
      <c r="O4">
        <v>41352</v>
      </c>
      <c r="P4">
        <v>844</v>
      </c>
      <c r="Q4">
        <v>1137</v>
      </c>
      <c r="R4">
        <v>137</v>
      </c>
      <c r="S4">
        <v>319</v>
      </c>
      <c r="T4">
        <v>41352</v>
      </c>
    </row>
    <row r="5" spans="2:21" x14ac:dyDescent="0.2">
      <c r="B5" t="s">
        <v>24</v>
      </c>
      <c r="C5">
        <v>5589078</v>
      </c>
      <c r="D5">
        <v>0</v>
      </c>
      <c r="E5">
        <v>0</v>
      </c>
      <c r="F5" t="s">
        <v>21</v>
      </c>
      <c r="G5">
        <v>85</v>
      </c>
      <c r="H5">
        <v>134.15</v>
      </c>
      <c r="I5">
        <v>80</v>
      </c>
      <c r="J5">
        <v>143.83000000000001</v>
      </c>
      <c r="K5">
        <v>20685.990000000002</v>
      </c>
      <c r="L5">
        <v>1245</v>
      </c>
      <c r="M5">
        <v>46</v>
      </c>
      <c r="N5">
        <v>6.74</v>
      </c>
      <c r="O5">
        <v>41664</v>
      </c>
      <c r="P5">
        <v>976</v>
      </c>
      <c r="Q5">
        <v>1138</v>
      </c>
      <c r="R5">
        <v>138</v>
      </c>
      <c r="S5">
        <v>318</v>
      </c>
      <c r="T5">
        <v>41664</v>
      </c>
    </row>
    <row r="6" spans="2:21" x14ac:dyDescent="0.2">
      <c r="B6" t="s">
        <v>25</v>
      </c>
      <c r="C6">
        <v>6046057</v>
      </c>
      <c r="D6">
        <v>0</v>
      </c>
      <c r="E6">
        <v>0</v>
      </c>
      <c r="F6" t="s">
        <v>21</v>
      </c>
      <c r="G6">
        <v>86</v>
      </c>
      <c r="H6">
        <v>146.21</v>
      </c>
      <c r="I6">
        <v>77</v>
      </c>
      <c r="J6">
        <v>164.2</v>
      </c>
      <c r="K6">
        <v>26960.63</v>
      </c>
      <c r="L6">
        <v>1406</v>
      </c>
      <c r="M6">
        <v>46</v>
      </c>
      <c r="N6">
        <v>7.29</v>
      </c>
      <c r="O6">
        <v>41352</v>
      </c>
      <c r="P6">
        <v>1107</v>
      </c>
      <c r="Q6">
        <v>1138</v>
      </c>
      <c r="R6">
        <v>137</v>
      </c>
      <c r="S6">
        <v>319</v>
      </c>
      <c r="T6">
        <v>41352</v>
      </c>
    </row>
    <row r="7" spans="2:21" x14ac:dyDescent="0.2">
      <c r="B7" t="s">
        <v>26</v>
      </c>
      <c r="C7">
        <v>6845826</v>
      </c>
      <c r="D7">
        <v>0</v>
      </c>
      <c r="E7">
        <v>0</v>
      </c>
      <c r="F7" t="s">
        <v>21</v>
      </c>
      <c r="G7">
        <v>94</v>
      </c>
      <c r="H7">
        <v>165.55</v>
      </c>
      <c r="I7">
        <v>77</v>
      </c>
      <c r="J7">
        <v>160.32</v>
      </c>
      <c r="K7">
        <v>25702.23</v>
      </c>
      <c r="L7">
        <v>1255</v>
      </c>
      <c r="M7">
        <v>47</v>
      </c>
      <c r="N7">
        <v>8.26</v>
      </c>
      <c r="O7">
        <v>41352</v>
      </c>
      <c r="P7">
        <v>1238</v>
      </c>
      <c r="Q7">
        <v>1139</v>
      </c>
      <c r="R7">
        <v>137</v>
      </c>
      <c r="S7">
        <v>319</v>
      </c>
      <c r="T7">
        <v>41352</v>
      </c>
    </row>
    <row r="8" spans="2:21" x14ac:dyDescent="0.2">
      <c r="B8" t="s">
        <v>27</v>
      </c>
      <c r="C8">
        <v>7159131</v>
      </c>
      <c r="D8">
        <v>0</v>
      </c>
      <c r="E8">
        <v>0</v>
      </c>
      <c r="F8" t="s">
        <v>21</v>
      </c>
      <c r="G8">
        <v>106</v>
      </c>
      <c r="H8">
        <v>171.83</v>
      </c>
      <c r="I8">
        <v>81</v>
      </c>
      <c r="J8">
        <v>161.08000000000001</v>
      </c>
      <c r="K8">
        <v>25947.83</v>
      </c>
      <c r="L8">
        <v>1253</v>
      </c>
      <c r="M8">
        <v>45</v>
      </c>
      <c r="N8">
        <v>8.64</v>
      </c>
      <c r="O8">
        <v>41664</v>
      </c>
      <c r="P8">
        <v>1370</v>
      </c>
      <c r="Q8">
        <v>1140</v>
      </c>
      <c r="R8">
        <v>138</v>
      </c>
      <c r="S8">
        <v>318</v>
      </c>
      <c r="T8">
        <v>41664</v>
      </c>
    </row>
    <row r="9" spans="2:21" x14ac:dyDescent="0.2">
      <c r="B9" t="s">
        <v>28</v>
      </c>
      <c r="C9">
        <v>7443706</v>
      </c>
      <c r="D9">
        <v>0</v>
      </c>
      <c r="E9">
        <v>0</v>
      </c>
      <c r="F9" t="s">
        <v>21</v>
      </c>
      <c r="G9">
        <v>113</v>
      </c>
      <c r="H9">
        <v>180.01</v>
      </c>
      <c r="I9">
        <v>84</v>
      </c>
      <c r="J9">
        <v>166.07</v>
      </c>
      <c r="K9">
        <v>27579.75</v>
      </c>
      <c r="L9">
        <v>1514</v>
      </c>
      <c r="M9">
        <v>45</v>
      </c>
      <c r="N9">
        <v>8.98</v>
      </c>
      <c r="O9">
        <v>41352</v>
      </c>
      <c r="P9">
        <v>1501</v>
      </c>
      <c r="Q9">
        <v>1140</v>
      </c>
      <c r="R9">
        <v>137</v>
      </c>
      <c r="S9">
        <v>319</v>
      </c>
      <c r="T9">
        <v>41352</v>
      </c>
    </row>
    <row r="10" spans="2:21" x14ac:dyDescent="0.2">
      <c r="B10" t="s">
        <v>29</v>
      </c>
      <c r="C10">
        <v>7491131</v>
      </c>
      <c r="D10">
        <v>0</v>
      </c>
      <c r="E10">
        <v>0</v>
      </c>
      <c r="F10" t="s">
        <v>21</v>
      </c>
      <c r="G10">
        <v>104</v>
      </c>
      <c r="H10">
        <v>179.8</v>
      </c>
      <c r="I10">
        <v>80</v>
      </c>
      <c r="J10">
        <v>196.15</v>
      </c>
      <c r="K10">
        <v>38476.18</v>
      </c>
      <c r="L10">
        <v>1682</v>
      </c>
      <c r="M10">
        <v>45</v>
      </c>
      <c r="N10">
        <v>9.0399999999999991</v>
      </c>
      <c r="O10">
        <v>41664</v>
      </c>
      <c r="P10">
        <v>1633</v>
      </c>
      <c r="Q10">
        <v>1141</v>
      </c>
      <c r="R10">
        <v>138</v>
      </c>
      <c r="S10">
        <v>318</v>
      </c>
      <c r="T10">
        <v>41664</v>
      </c>
    </row>
    <row r="11" spans="2:21" x14ac:dyDescent="0.2">
      <c r="B11" t="s">
        <v>30</v>
      </c>
      <c r="C11">
        <v>7731486</v>
      </c>
      <c r="D11">
        <v>0</v>
      </c>
      <c r="E11">
        <v>0</v>
      </c>
      <c r="F11" t="s">
        <v>21</v>
      </c>
      <c r="G11">
        <v>101</v>
      </c>
      <c r="H11">
        <v>186.97</v>
      </c>
      <c r="I11">
        <v>84</v>
      </c>
      <c r="J11">
        <v>196.96</v>
      </c>
      <c r="K11">
        <v>38794.28</v>
      </c>
      <c r="L11">
        <v>1319</v>
      </c>
      <c r="M11">
        <v>43</v>
      </c>
      <c r="N11">
        <v>9.33</v>
      </c>
      <c r="O11">
        <v>41352</v>
      </c>
      <c r="P11">
        <v>1764</v>
      </c>
      <c r="Q11">
        <v>1141</v>
      </c>
      <c r="R11">
        <v>137</v>
      </c>
      <c r="S11">
        <v>319</v>
      </c>
      <c r="T11">
        <v>41352</v>
      </c>
    </row>
    <row r="12" spans="2:21" x14ac:dyDescent="0.2">
      <c r="B12" t="s">
        <v>31</v>
      </c>
      <c r="C12">
        <v>3546717</v>
      </c>
      <c r="D12">
        <v>0</v>
      </c>
      <c r="E12">
        <v>0</v>
      </c>
      <c r="F12" t="s">
        <v>21</v>
      </c>
      <c r="G12">
        <v>134</v>
      </c>
      <c r="H12">
        <v>464.35</v>
      </c>
      <c r="I12">
        <v>76</v>
      </c>
      <c r="J12">
        <v>560.17999999999995</v>
      </c>
      <c r="K12">
        <v>313803.76</v>
      </c>
      <c r="L12">
        <v>2397</v>
      </c>
      <c r="M12">
        <v>48</v>
      </c>
      <c r="N12">
        <v>4.28</v>
      </c>
      <c r="O12">
        <v>7638</v>
      </c>
      <c r="P12">
        <v>568</v>
      </c>
      <c r="Q12">
        <v>1324</v>
      </c>
      <c r="R12">
        <v>134</v>
      </c>
      <c r="S12">
        <v>58</v>
      </c>
      <c r="T12">
        <v>7638</v>
      </c>
    </row>
    <row r="13" spans="2:21" x14ac:dyDescent="0.2">
      <c r="B13" t="s">
        <v>32</v>
      </c>
      <c r="C13">
        <v>3369516</v>
      </c>
      <c r="D13">
        <v>0</v>
      </c>
      <c r="E13">
        <v>0</v>
      </c>
      <c r="F13" t="s">
        <v>21</v>
      </c>
      <c r="G13">
        <v>163.5</v>
      </c>
      <c r="H13">
        <v>441.15</v>
      </c>
      <c r="I13">
        <v>84</v>
      </c>
      <c r="J13">
        <v>497.54</v>
      </c>
      <c r="K13">
        <v>247547.72</v>
      </c>
      <c r="L13">
        <v>2264</v>
      </c>
      <c r="M13">
        <v>58</v>
      </c>
      <c r="N13">
        <v>4.0599999999999996</v>
      </c>
      <c r="O13">
        <v>7638</v>
      </c>
      <c r="P13">
        <v>702</v>
      </c>
      <c r="Q13">
        <v>1325</v>
      </c>
      <c r="R13">
        <v>134</v>
      </c>
      <c r="S13">
        <v>58</v>
      </c>
      <c r="T13">
        <v>7638</v>
      </c>
    </row>
    <row r="14" spans="2:21" x14ac:dyDescent="0.2">
      <c r="B14" t="s">
        <v>33</v>
      </c>
      <c r="C14">
        <v>2885349</v>
      </c>
      <c r="D14">
        <v>0</v>
      </c>
      <c r="E14">
        <v>0</v>
      </c>
      <c r="F14" t="s">
        <v>21</v>
      </c>
      <c r="G14">
        <v>183</v>
      </c>
      <c r="H14">
        <v>380.6</v>
      </c>
      <c r="I14">
        <v>86</v>
      </c>
      <c r="J14">
        <v>378.93</v>
      </c>
      <c r="K14">
        <v>143588.54999999999</v>
      </c>
      <c r="L14">
        <v>1659</v>
      </c>
      <c r="M14">
        <v>54</v>
      </c>
      <c r="N14">
        <v>3.48</v>
      </c>
      <c r="O14">
        <v>7581</v>
      </c>
      <c r="P14">
        <v>835</v>
      </c>
      <c r="Q14">
        <v>1326</v>
      </c>
      <c r="R14">
        <v>133</v>
      </c>
      <c r="S14">
        <v>58</v>
      </c>
      <c r="T14">
        <v>7581</v>
      </c>
    </row>
    <row r="15" spans="2:21" x14ac:dyDescent="0.2">
      <c r="B15" t="s">
        <v>34</v>
      </c>
      <c r="C15">
        <v>2294836</v>
      </c>
      <c r="D15">
        <v>0</v>
      </c>
      <c r="E15">
        <v>0</v>
      </c>
      <c r="F15" t="s">
        <v>21</v>
      </c>
      <c r="G15">
        <v>174.5</v>
      </c>
      <c r="H15">
        <v>300.45</v>
      </c>
      <c r="I15">
        <v>103</v>
      </c>
      <c r="J15">
        <v>266.92</v>
      </c>
      <c r="K15">
        <v>71248.81</v>
      </c>
      <c r="L15">
        <v>1385</v>
      </c>
      <c r="M15">
        <v>58</v>
      </c>
      <c r="N15">
        <v>2.77</v>
      </c>
      <c r="O15">
        <v>7638</v>
      </c>
      <c r="P15">
        <v>969</v>
      </c>
      <c r="Q15">
        <v>1327</v>
      </c>
      <c r="R15">
        <v>134</v>
      </c>
      <c r="S15">
        <v>58</v>
      </c>
      <c r="T15">
        <v>7638</v>
      </c>
    </row>
    <row r="16" spans="2:21" x14ac:dyDescent="0.2">
      <c r="B16" t="s">
        <v>35</v>
      </c>
      <c r="C16">
        <v>1994692</v>
      </c>
      <c r="D16">
        <v>0</v>
      </c>
      <c r="E16">
        <v>0</v>
      </c>
      <c r="F16" t="s">
        <v>21</v>
      </c>
      <c r="G16">
        <v>170</v>
      </c>
      <c r="H16">
        <v>261.14999999999998</v>
      </c>
      <c r="I16">
        <v>86</v>
      </c>
      <c r="J16">
        <v>198.36</v>
      </c>
      <c r="K16">
        <v>39347.85</v>
      </c>
      <c r="L16">
        <v>794</v>
      </c>
      <c r="M16">
        <v>53</v>
      </c>
      <c r="N16">
        <v>2.41</v>
      </c>
      <c r="O16">
        <v>7638</v>
      </c>
      <c r="P16">
        <v>1103</v>
      </c>
      <c r="Q16">
        <v>1328</v>
      </c>
      <c r="R16">
        <v>134</v>
      </c>
      <c r="S16">
        <v>58</v>
      </c>
      <c r="T16">
        <v>7638</v>
      </c>
    </row>
    <row r="17" spans="2:20" x14ac:dyDescent="0.2">
      <c r="B17" t="s">
        <v>36</v>
      </c>
      <c r="C17">
        <v>1081641</v>
      </c>
      <c r="D17">
        <v>0</v>
      </c>
      <c r="E17">
        <v>0</v>
      </c>
      <c r="F17" t="s">
        <v>21</v>
      </c>
      <c r="G17">
        <v>109</v>
      </c>
      <c r="H17">
        <v>141.61000000000001</v>
      </c>
      <c r="I17">
        <v>83</v>
      </c>
      <c r="J17">
        <v>67.58</v>
      </c>
      <c r="K17">
        <v>4567.5200000000004</v>
      </c>
      <c r="L17">
        <v>326</v>
      </c>
      <c r="M17">
        <v>59</v>
      </c>
      <c r="N17">
        <v>1.3</v>
      </c>
      <c r="O17">
        <v>7638</v>
      </c>
      <c r="P17">
        <v>1237</v>
      </c>
      <c r="Q17">
        <v>1328</v>
      </c>
      <c r="R17">
        <v>134</v>
      </c>
      <c r="S17">
        <v>57</v>
      </c>
      <c r="T17">
        <v>7638</v>
      </c>
    </row>
    <row r="18" spans="2:20" x14ac:dyDescent="0.2">
      <c r="B18" t="s">
        <v>37</v>
      </c>
      <c r="C18">
        <v>894262</v>
      </c>
      <c r="D18">
        <v>0</v>
      </c>
      <c r="E18">
        <v>0</v>
      </c>
      <c r="F18" t="s">
        <v>21</v>
      </c>
      <c r="G18">
        <v>99</v>
      </c>
      <c r="H18">
        <v>117.08</v>
      </c>
      <c r="I18">
        <v>77</v>
      </c>
      <c r="J18">
        <v>44.43</v>
      </c>
      <c r="K18">
        <v>1974.25</v>
      </c>
      <c r="L18">
        <v>253</v>
      </c>
      <c r="M18">
        <v>50</v>
      </c>
      <c r="N18">
        <v>1.08</v>
      </c>
      <c r="O18">
        <v>7638</v>
      </c>
      <c r="P18">
        <v>1371</v>
      </c>
      <c r="Q18">
        <v>1329</v>
      </c>
      <c r="R18">
        <v>134</v>
      </c>
      <c r="S18">
        <v>58</v>
      </c>
      <c r="T18">
        <v>7638</v>
      </c>
    </row>
    <row r="19" spans="2:20" x14ac:dyDescent="0.2">
      <c r="B19" t="s">
        <v>38</v>
      </c>
      <c r="C19">
        <v>885919</v>
      </c>
      <c r="D19">
        <v>0</v>
      </c>
      <c r="E19">
        <v>0</v>
      </c>
      <c r="F19" t="s">
        <v>21</v>
      </c>
      <c r="G19">
        <v>99</v>
      </c>
      <c r="H19">
        <v>116.86</v>
      </c>
      <c r="I19">
        <v>85</v>
      </c>
      <c r="J19">
        <v>56.34</v>
      </c>
      <c r="K19">
        <v>3173.64</v>
      </c>
      <c r="L19">
        <v>435</v>
      </c>
      <c r="M19">
        <v>47</v>
      </c>
      <c r="N19">
        <v>1.07</v>
      </c>
      <c r="O19">
        <v>7581</v>
      </c>
      <c r="P19">
        <v>1504</v>
      </c>
      <c r="Q19">
        <v>1330</v>
      </c>
      <c r="R19">
        <v>133</v>
      </c>
      <c r="S19">
        <v>58</v>
      </c>
      <c r="T19">
        <v>7581</v>
      </c>
    </row>
    <row r="20" spans="2:20" x14ac:dyDescent="0.2">
      <c r="B20" t="s">
        <v>39</v>
      </c>
      <c r="C20">
        <v>745440</v>
      </c>
      <c r="D20">
        <v>0</v>
      </c>
      <c r="E20">
        <v>0</v>
      </c>
      <c r="F20" t="s">
        <v>21</v>
      </c>
      <c r="G20">
        <v>88</v>
      </c>
      <c r="H20">
        <v>97.6</v>
      </c>
      <c r="I20">
        <v>81</v>
      </c>
      <c r="J20">
        <v>28.29</v>
      </c>
      <c r="K20">
        <v>800.33</v>
      </c>
      <c r="L20">
        <v>245</v>
      </c>
      <c r="M20">
        <v>47</v>
      </c>
      <c r="N20">
        <v>0.9</v>
      </c>
      <c r="O20">
        <v>7638</v>
      </c>
      <c r="P20">
        <v>1638</v>
      </c>
      <c r="Q20">
        <v>1331</v>
      </c>
      <c r="R20">
        <v>134</v>
      </c>
      <c r="S20">
        <v>58</v>
      </c>
      <c r="T20">
        <v>7638</v>
      </c>
    </row>
    <row r="21" spans="2:20" x14ac:dyDescent="0.2">
      <c r="B21" t="s">
        <v>40</v>
      </c>
      <c r="C21">
        <v>705205</v>
      </c>
      <c r="D21">
        <v>0</v>
      </c>
      <c r="E21">
        <v>0</v>
      </c>
      <c r="F21" t="s">
        <v>21</v>
      </c>
      <c r="G21">
        <v>88</v>
      </c>
      <c r="H21">
        <v>92.33</v>
      </c>
      <c r="I21">
        <v>82</v>
      </c>
      <c r="J21">
        <v>19.45</v>
      </c>
      <c r="K21">
        <v>378.29</v>
      </c>
      <c r="L21">
        <v>169</v>
      </c>
      <c r="M21">
        <v>40</v>
      </c>
      <c r="N21">
        <v>0.85</v>
      </c>
      <c r="O21">
        <v>7638</v>
      </c>
      <c r="P21">
        <v>1772</v>
      </c>
      <c r="Q21">
        <v>1332</v>
      </c>
      <c r="R21">
        <v>134</v>
      </c>
      <c r="S21">
        <v>58</v>
      </c>
      <c r="T21">
        <v>7638</v>
      </c>
    </row>
    <row r="22" spans="2:20" x14ac:dyDescent="0.2">
      <c r="B22">
        <v>4</v>
      </c>
      <c r="C22">
        <v>2277881</v>
      </c>
      <c r="D22">
        <v>0</v>
      </c>
      <c r="E22">
        <v>0</v>
      </c>
      <c r="F22" t="s">
        <v>21</v>
      </c>
      <c r="G22">
        <v>76</v>
      </c>
      <c r="H22">
        <v>76.05</v>
      </c>
      <c r="I22">
        <v>75</v>
      </c>
      <c r="J22">
        <v>8.41</v>
      </c>
      <c r="K22">
        <v>70.77</v>
      </c>
      <c r="L22">
        <v>147</v>
      </c>
      <c r="M22">
        <v>39</v>
      </c>
      <c r="N22">
        <v>2.75</v>
      </c>
      <c r="O22">
        <v>29952</v>
      </c>
      <c r="P22">
        <v>882</v>
      </c>
      <c r="Q22">
        <v>1604</v>
      </c>
      <c r="R22">
        <v>192</v>
      </c>
      <c r="S22">
        <v>156</v>
      </c>
      <c r="T22">
        <v>29952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F7BE-2A86-5245-A52E-70F525939749}">
  <dimension ref="A2:I32"/>
  <sheetViews>
    <sheetView tabSelected="1" workbookViewId="0">
      <selection activeCell="G3" sqref="G3:G12"/>
    </sheetView>
  </sheetViews>
  <sheetFormatPr baseColWidth="10" defaultRowHeight="16" x14ac:dyDescent="0.2"/>
  <sheetData>
    <row r="2" spans="1:9" x14ac:dyDescent="0.2">
      <c r="B2" t="s">
        <v>0</v>
      </c>
      <c r="C2" t="s">
        <v>1</v>
      </c>
      <c r="D2" t="s">
        <v>18</v>
      </c>
      <c r="F2" t="s">
        <v>41</v>
      </c>
      <c r="G2" t="s">
        <v>42</v>
      </c>
      <c r="I2" t="s">
        <v>43</v>
      </c>
    </row>
    <row r="3" spans="1:9" x14ac:dyDescent="0.2">
      <c r="A3" t="s">
        <v>44</v>
      </c>
      <c r="B3" t="s">
        <v>20</v>
      </c>
      <c r="C3">
        <v>4460823</v>
      </c>
      <c r="D3">
        <v>41352</v>
      </c>
      <c r="F3">
        <f>C3-$C$13</f>
        <v>0</v>
      </c>
      <c r="G3">
        <f>F3/(F3+F16)</f>
        <v>0</v>
      </c>
      <c r="I3" s="1">
        <v>0</v>
      </c>
    </row>
    <row r="4" spans="1:9" x14ac:dyDescent="0.2">
      <c r="B4" t="s">
        <v>22</v>
      </c>
      <c r="C4">
        <v>4572258</v>
      </c>
      <c r="D4">
        <v>41664</v>
      </c>
      <c r="F4">
        <f t="shared" ref="F4:F12" si="0">C4-$C$13</f>
        <v>111435</v>
      </c>
      <c r="G4">
        <f t="shared" ref="G4:G12" si="1">F4/(F4+F17)</f>
        <v>3.8424893592731178E-2</v>
      </c>
      <c r="I4" s="1">
        <v>8.9999999999999995E-9</v>
      </c>
    </row>
    <row r="5" spans="1:9" x14ac:dyDescent="0.2">
      <c r="B5" t="s">
        <v>23</v>
      </c>
      <c r="C5">
        <v>4876471</v>
      </c>
      <c r="D5">
        <v>41352</v>
      </c>
      <c r="F5">
        <f t="shared" si="0"/>
        <v>415648</v>
      </c>
      <c r="G5">
        <f t="shared" si="1"/>
        <v>0.15256194438151052</v>
      </c>
      <c r="I5" s="1">
        <v>1.2E-8</v>
      </c>
    </row>
    <row r="6" spans="1:9" x14ac:dyDescent="0.2">
      <c r="B6" t="s">
        <v>24</v>
      </c>
      <c r="C6">
        <v>5589078</v>
      </c>
      <c r="D6">
        <v>41664</v>
      </c>
      <c r="F6">
        <f t="shared" si="0"/>
        <v>1128255</v>
      </c>
      <c r="G6">
        <f t="shared" si="1"/>
        <v>0.39696355029769648</v>
      </c>
      <c r="I6" s="1">
        <v>1.6000000000000001E-8</v>
      </c>
    </row>
    <row r="7" spans="1:9" x14ac:dyDescent="0.2">
      <c r="B7" t="s">
        <v>25</v>
      </c>
      <c r="C7">
        <v>6046057</v>
      </c>
      <c r="D7">
        <v>41352</v>
      </c>
      <c r="F7">
        <f t="shared" si="0"/>
        <v>1585234</v>
      </c>
      <c r="G7">
        <f t="shared" si="1"/>
        <v>0.52857905274445083</v>
      </c>
      <c r="I7" s="1">
        <v>2.0999999999999999E-8</v>
      </c>
    </row>
    <row r="8" spans="1:9" x14ac:dyDescent="0.2">
      <c r="B8" t="s">
        <v>26</v>
      </c>
      <c r="C8">
        <v>6845826</v>
      </c>
      <c r="D8">
        <v>41352</v>
      </c>
      <c r="F8">
        <f t="shared" si="0"/>
        <v>2385003</v>
      </c>
      <c r="G8">
        <f t="shared" si="1"/>
        <v>0.82647135053434917</v>
      </c>
      <c r="I8" s="1">
        <v>2.7999999999999999E-8</v>
      </c>
    </row>
    <row r="9" spans="1:9" x14ac:dyDescent="0.2">
      <c r="B9" t="s">
        <v>27</v>
      </c>
      <c r="C9">
        <v>7159131</v>
      </c>
      <c r="D9">
        <v>41664</v>
      </c>
      <c r="F9">
        <f t="shared" si="0"/>
        <v>2698308</v>
      </c>
      <c r="G9">
        <f t="shared" si="1"/>
        <v>0.89594417918652147</v>
      </c>
      <c r="I9" s="1">
        <v>3.7E-8</v>
      </c>
    </row>
    <row r="10" spans="1:9" x14ac:dyDescent="0.2">
      <c r="B10" t="s">
        <v>28</v>
      </c>
      <c r="C10">
        <v>7443706</v>
      </c>
      <c r="D10">
        <v>41352</v>
      </c>
      <c r="F10">
        <f t="shared" si="0"/>
        <v>2982883</v>
      </c>
      <c r="G10">
        <f t="shared" si="1"/>
        <v>0.90602926371567272</v>
      </c>
      <c r="I10" s="1">
        <v>4.9000000000000002E-8</v>
      </c>
    </row>
    <row r="11" spans="1:9" x14ac:dyDescent="0.2">
      <c r="B11" t="s">
        <v>29</v>
      </c>
      <c r="C11">
        <v>7491131</v>
      </c>
      <c r="D11">
        <v>41664</v>
      </c>
      <c r="F11">
        <f t="shared" si="0"/>
        <v>3030308</v>
      </c>
      <c r="G11">
        <f t="shared" si="1"/>
        <v>0.94849177338323876</v>
      </c>
      <c r="I11" s="1">
        <v>6.4000000000000004E-8</v>
      </c>
    </row>
    <row r="12" spans="1:9" x14ac:dyDescent="0.2">
      <c r="B12" t="s">
        <v>30</v>
      </c>
      <c r="C12">
        <v>7731486</v>
      </c>
      <c r="D12">
        <v>41352</v>
      </c>
      <c r="F12">
        <f t="shared" si="0"/>
        <v>3270663</v>
      </c>
      <c r="G12">
        <f t="shared" si="1"/>
        <v>0.96337924725790614</v>
      </c>
      <c r="I12" s="1">
        <v>8.3999999999999998E-8</v>
      </c>
    </row>
    <row r="13" spans="1:9" x14ac:dyDescent="0.2">
      <c r="B13" t="s">
        <v>47</v>
      </c>
      <c r="C13">
        <f>MIN(C3:C12)</f>
        <v>4460823</v>
      </c>
    </row>
    <row r="16" spans="1:9" x14ac:dyDescent="0.2">
      <c r="A16" t="s">
        <v>45</v>
      </c>
      <c r="B16" t="s">
        <v>31</v>
      </c>
      <c r="C16">
        <v>3546717</v>
      </c>
      <c r="D16">
        <v>7638</v>
      </c>
      <c r="F16">
        <f t="shared" ref="F4:F26" si="2">C16-(D16*$C$26/$D$26)</f>
        <v>2965839.0927483975</v>
      </c>
    </row>
    <row r="17" spans="1:6" x14ac:dyDescent="0.2">
      <c r="B17" t="s">
        <v>32</v>
      </c>
      <c r="C17">
        <v>3369516</v>
      </c>
      <c r="D17">
        <v>7638</v>
      </c>
      <c r="F17">
        <f t="shared" si="2"/>
        <v>2788638.0927483975</v>
      </c>
    </row>
    <row r="18" spans="1:6" x14ac:dyDescent="0.2">
      <c r="B18" t="s">
        <v>33</v>
      </c>
      <c r="C18">
        <v>2885349</v>
      </c>
      <c r="D18">
        <v>7581</v>
      </c>
      <c r="F18">
        <f t="shared" si="2"/>
        <v>2308806.0025040065</v>
      </c>
    </row>
    <row r="19" spans="1:6" x14ac:dyDescent="0.2">
      <c r="B19" t="s">
        <v>34</v>
      </c>
      <c r="C19">
        <v>2294836</v>
      </c>
      <c r="D19">
        <v>7638</v>
      </c>
      <c r="F19">
        <f t="shared" si="2"/>
        <v>1713958.0927483975</v>
      </c>
    </row>
    <row r="20" spans="1:6" x14ac:dyDescent="0.2">
      <c r="B20" t="s">
        <v>35</v>
      </c>
      <c r="C20">
        <v>1994692</v>
      </c>
      <c r="D20">
        <v>7638</v>
      </c>
      <c r="F20">
        <f t="shared" si="2"/>
        <v>1413814.0927483975</v>
      </c>
    </row>
    <row r="21" spans="1:6" x14ac:dyDescent="0.2">
      <c r="B21" t="s">
        <v>36</v>
      </c>
      <c r="C21">
        <v>1081641</v>
      </c>
      <c r="D21">
        <v>7638</v>
      </c>
      <c r="F21">
        <f t="shared" si="2"/>
        <v>500763.09274839738</v>
      </c>
    </row>
    <row r="22" spans="1:6" x14ac:dyDescent="0.2">
      <c r="B22" t="s">
        <v>37</v>
      </c>
      <c r="C22">
        <v>894262</v>
      </c>
      <c r="D22">
        <v>7638</v>
      </c>
      <c r="F22">
        <f t="shared" si="2"/>
        <v>313384.09274839738</v>
      </c>
    </row>
    <row r="23" spans="1:6" x14ac:dyDescent="0.2">
      <c r="B23" t="s">
        <v>38</v>
      </c>
      <c r="C23">
        <v>885919</v>
      </c>
      <c r="D23">
        <v>7581</v>
      </c>
      <c r="F23">
        <f t="shared" si="2"/>
        <v>309376.00250400638</v>
      </c>
    </row>
    <row r="24" spans="1:6" x14ac:dyDescent="0.2">
      <c r="B24" t="s">
        <v>39</v>
      </c>
      <c r="C24">
        <v>745440</v>
      </c>
      <c r="D24">
        <v>7638</v>
      </c>
      <c r="F24">
        <f t="shared" si="2"/>
        <v>164562.09274839738</v>
      </c>
    </row>
    <row r="25" spans="1:6" x14ac:dyDescent="0.2">
      <c r="B25" t="s">
        <v>40</v>
      </c>
      <c r="C25">
        <v>705205</v>
      </c>
      <c r="D25">
        <v>7638</v>
      </c>
      <c r="F25">
        <f t="shared" si="2"/>
        <v>124327.09274839738</v>
      </c>
    </row>
    <row r="26" spans="1:6" x14ac:dyDescent="0.2">
      <c r="A26" t="s">
        <v>46</v>
      </c>
      <c r="B26">
        <v>4</v>
      </c>
      <c r="C26">
        <v>2277881</v>
      </c>
      <c r="D26">
        <v>29952</v>
      </c>
      <c r="F26">
        <f t="shared" si="2"/>
        <v>0</v>
      </c>
    </row>
    <row r="32" spans="1:6" x14ac:dyDescent="0.2">
      <c r="C3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80bp EMSA with yKER 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2022-03-30T14:29:12Z</dcterms:created>
  <dcterms:modified xsi:type="dcterms:W3CDTF">2022-03-30T14:53:41Z</dcterms:modified>
</cp:coreProperties>
</file>